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新增债券资金发行使用情况表" sheetId="9" r:id="rId1"/>
    <sheet name="债券资金发行使用汇总表" sheetId="11" r:id="rId2"/>
  </sheets>
  <definedNames>
    <definedName name="_xlnm._FilterDatabase" localSheetId="0" hidden="1">新增债券资金发行使用情况表!$A$5:$F$53</definedName>
    <definedName name="_xlnm.Print_Titles" localSheetId="0">新增债券资金发行使用情况表!$1:$5</definedName>
  </definedNames>
  <calcPr calcId="144525" concurrentCalc="0"/>
</workbook>
</file>

<file path=xl/sharedStrings.xml><?xml version="1.0" encoding="utf-8"?>
<sst xmlns="http://schemas.openxmlformats.org/spreadsheetml/2006/main" count="102">
  <si>
    <t>2018年新增债券资金发行使用安排</t>
  </si>
  <si>
    <t>单位：万元</t>
  </si>
  <si>
    <t>区划名称</t>
  </si>
  <si>
    <t>项目基本情况</t>
  </si>
  <si>
    <t>项目单位</t>
  </si>
  <si>
    <t>项目名称</t>
  </si>
  <si>
    <t>债券类型</t>
  </si>
  <si>
    <t>债券批次</t>
  </si>
  <si>
    <t>债券金额</t>
  </si>
  <si>
    <t>塔城地区合计</t>
  </si>
  <si>
    <t>地区本级合计</t>
  </si>
  <si>
    <t>地区本级</t>
  </si>
  <si>
    <t>塔城发改委铁路办</t>
  </si>
  <si>
    <t>克塔铁路建设项目二期（含土地拆迁）建设</t>
  </si>
  <si>
    <t>一般债券</t>
  </si>
  <si>
    <t>第五批</t>
  </si>
  <si>
    <t>克塔铁路建设项目一期（含土地拆迁）建设</t>
  </si>
  <si>
    <t>第四批</t>
  </si>
  <si>
    <t>塔城地区发展改革委员会</t>
  </si>
  <si>
    <t>塔城机场改扩建项目</t>
  </si>
  <si>
    <t>第九批</t>
  </si>
  <si>
    <t>塔城地区公安局</t>
  </si>
  <si>
    <t>塔城市合计</t>
  </si>
  <si>
    <t>塔城市</t>
  </si>
  <si>
    <t>塔城市恰夏镇</t>
  </si>
  <si>
    <t>2017年易地扶贫搬迁项目</t>
  </si>
  <si>
    <t>塔城市二工镇</t>
  </si>
  <si>
    <t>塔城市背街小巷改造</t>
  </si>
  <si>
    <t>塔城市国土资源局</t>
  </si>
  <si>
    <t>塔城市南区土地收储项目</t>
  </si>
  <si>
    <t>专项债券</t>
  </si>
  <si>
    <t>第六批</t>
  </si>
  <si>
    <t>塔城市交通局</t>
  </si>
  <si>
    <t>塔城市住房和保障办公室</t>
  </si>
  <si>
    <t>塔城市2018年城市棚户区改造项目</t>
  </si>
  <si>
    <t>第八批</t>
  </si>
  <si>
    <t>塔城市住房和城乡管理局</t>
  </si>
  <si>
    <t>污水处理厂提标改造工程</t>
  </si>
  <si>
    <t>塔城市边境经济合作区规划建设环境保护局</t>
  </si>
  <si>
    <t>塔城市巴克图口岸区供水工程</t>
  </si>
  <si>
    <t>额敏县合计</t>
  </si>
  <si>
    <t>额敏县</t>
  </si>
  <si>
    <t>额敏县扶贫开发领导小组办公室</t>
  </si>
  <si>
    <t>额敏县县委经工办</t>
  </si>
  <si>
    <t xml:space="preserve">额敏县农村基础设施扶贫工程建设项目 </t>
  </si>
  <si>
    <t>额敏县住建局</t>
  </si>
  <si>
    <t>2017年棚户区改造</t>
  </si>
  <si>
    <t>乌苏市合计</t>
  </si>
  <si>
    <t>乌苏市</t>
  </si>
  <si>
    <t>乌苏市房地产管理局</t>
  </si>
  <si>
    <t>2017年棚户区改造项目</t>
  </si>
  <si>
    <t>沙湾县合计</t>
  </si>
  <si>
    <t>沙湾县</t>
  </si>
  <si>
    <t>沙湾县交通局、水利局</t>
  </si>
  <si>
    <t>沙湾县农村基础设施扶贫工程建设项目</t>
  </si>
  <si>
    <t>沙湾县委政法委</t>
  </si>
  <si>
    <t>沙湾县县乡村一体化建设应用项目</t>
  </si>
  <si>
    <t>沙湾县住建局</t>
  </si>
  <si>
    <t>沙湾县工业园区管理委员会</t>
  </si>
  <si>
    <t>沙湾县工业园金沟河区纺织织造标准厂房（三期）</t>
  </si>
  <si>
    <t>托里县合计</t>
  </si>
  <si>
    <t>托里县</t>
  </si>
  <si>
    <t>托里县金信城市建设有限公司</t>
  </si>
  <si>
    <t>住房和城乡建设局</t>
  </si>
  <si>
    <t>托里县2018年棚户区（城中村）改造建设项目</t>
  </si>
  <si>
    <t>托里县庙尔沟镇人民政府</t>
  </si>
  <si>
    <t>托里县庙尔沟镇金塔区污水处理工程</t>
  </si>
  <si>
    <t>托里县庙尔沟镇金塔区集中供热脱硫脱销除尘设备更换及安装工程</t>
  </si>
  <si>
    <t>托里县住房和城乡建设局</t>
  </si>
  <si>
    <t>托里县集中供热脱硫除尘设备更换及安装工程</t>
  </si>
  <si>
    <t>裕民县合计</t>
  </si>
  <si>
    <t>裕民县</t>
  </si>
  <si>
    <t>阿勒腃也木勒乡、吉也克镇、新地乡和哈拉布拉乡人民政府</t>
  </si>
  <si>
    <t>裕民县住房和城乡建设局</t>
  </si>
  <si>
    <t>裕民县2017年2018年棚户区改造项目</t>
  </si>
  <si>
    <t>裕民县污水处理（二期）项目</t>
  </si>
  <si>
    <t>裕民县集中供热脱硫硝改建工程</t>
  </si>
  <si>
    <t>和布克赛尔县合计</t>
  </si>
  <si>
    <t>和布克赛尔蒙古自治县</t>
  </si>
  <si>
    <t>和布克赛尔镇人民政府、和什托落盖镇人民政府</t>
  </si>
  <si>
    <t>和丰工业园</t>
  </si>
  <si>
    <t>和丰工业园区生活污水处理厂工程</t>
  </si>
  <si>
    <t>县供排水管理站</t>
  </si>
  <si>
    <t>和布克赛尔县污水处理系统及附属工程</t>
  </si>
  <si>
    <t>住建局</t>
  </si>
  <si>
    <t>2018年和布克赛尔县旧城棚户区（城中村）改造项目</t>
  </si>
  <si>
    <t>塔城地区2018年债券分配情况表</t>
  </si>
  <si>
    <t>区划</t>
  </si>
  <si>
    <t>2018年债券
合计</t>
  </si>
  <si>
    <t>新增债券
合计</t>
  </si>
  <si>
    <t>置换债券
合计</t>
  </si>
  <si>
    <t>再融资债券合计</t>
  </si>
  <si>
    <t>第一批</t>
  </si>
  <si>
    <t>第二批</t>
  </si>
  <si>
    <t>第三批</t>
  </si>
  <si>
    <t>第四批
（第二次财经会已研究）</t>
  </si>
  <si>
    <t>置换
债券</t>
  </si>
  <si>
    <t>再融资
债券</t>
  </si>
  <si>
    <t>新增债券
（一般）</t>
  </si>
  <si>
    <t>新增债券
（专项）</t>
  </si>
  <si>
    <t>合计</t>
  </si>
  <si>
    <t>和丰县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</si>
</sst>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2">
    <xf numFmtId="0" fontId="0" fillId="0" borderId="0"/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0" borderId="0"/>
    <xf numFmtId="0" fontId="11" fillId="24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8" fillId="32" borderId="0" applyNumberFormat="0" applyBorder="0" applyAlignment="0" applyProtection="0">
      <alignment vertical="center"/>
    </xf>
    <xf numFmtId="0" fontId="9" fillId="0" borderId="0"/>
    <xf numFmtId="0" fontId="11" fillId="1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9" fillId="0" borderId="0"/>
    <xf numFmtId="0" fontId="29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3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</cellXfs>
  <cellStyles count="82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Excel Built-in Normal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18 2 2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10 2 2 2" xfId="54"/>
    <cellStyle name="常规 10 4" xfId="55"/>
    <cellStyle name="常规 109 2" xfId="56"/>
    <cellStyle name="常规 14" xfId="57"/>
    <cellStyle name="常规 14 4" xfId="58"/>
    <cellStyle name="常规 17 2 2 2 2 2 2" xfId="59"/>
    <cellStyle name="常规 17 2 2 2 3" xfId="60"/>
    <cellStyle name="常规 18" xfId="61"/>
    <cellStyle name="常规 18 2" xfId="62"/>
    <cellStyle name="常规 19" xfId="63"/>
    <cellStyle name="常规 2" xfId="64"/>
    <cellStyle name="常规 2 6" xfId="65"/>
    <cellStyle name="常规 3" xfId="66"/>
    <cellStyle name="常规 3 2 11" xfId="67"/>
    <cellStyle name="常规 3 2 2" xfId="68"/>
    <cellStyle name="常规 3 4" xfId="69"/>
    <cellStyle name="常规 3 4 2" xfId="70"/>
    <cellStyle name="常规 4" xfId="71"/>
    <cellStyle name="常规 4 2" xfId="72"/>
    <cellStyle name="常规 5" xfId="73"/>
    <cellStyle name="常规 51" xfId="74"/>
    <cellStyle name="常规 51 2" xfId="75"/>
    <cellStyle name="常规 54" xfId="76"/>
    <cellStyle name="常规 55" xfId="77"/>
    <cellStyle name="常规 58" xfId="78"/>
    <cellStyle name="常规 63 3" xfId="79"/>
    <cellStyle name="常规 7" xfId="80"/>
    <cellStyle name="千位分隔 2" xfId="8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54"/>
  <sheetViews>
    <sheetView tabSelected="1" zoomScale="80" zoomScaleNormal="80" workbookViewId="0">
      <selection activeCell="C48" sqref="C48"/>
    </sheetView>
  </sheetViews>
  <sheetFormatPr defaultColWidth="9" defaultRowHeight="13.5" outlineLevelCol="5"/>
  <cols>
    <col min="1" max="1" width="25.6166666666667" style="19" customWidth="1"/>
    <col min="2" max="2" width="35.25" style="19" customWidth="1"/>
    <col min="3" max="3" width="51.4" style="19" customWidth="1"/>
    <col min="4" max="5" width="19.75" style="19" customWidth="1"/>
    <col min="6" max="6" width="25.75" style="20" customWidth="1"/>
    <col min="7" max="16384" width="9" style="19"/>
  </cols>
  <sheetData>
    <row r="1" ht="21.75" customHeight="1"/>
    <row r="2" ht="49.5" customHeight="1" spans="1:6">
      <c r="A2" s="21" t="s">
        <v>0</v>
      </c>
      <c r="B2" s="21"/>
      <c r="C2" s="21"/>
      <c r="D2" s="21"/>
      <c r="E2" s="21"/>
      <c r="F2" s="21"/>
    </row>
    <row r="3" ht="36" customHeight="1" spans="6:6">
      <c r="F3" s="22" t="s">
        <v>1</v>
      </c>
    </row>
    <row r="4" s="16" customFormat="1" ht="36" customHeight="1" spans="1:6">
      <c r="A4" s="23" t="s">
        <v>2</v>
      </c>
      <c r="B4" s="23" t="s">
        <v>3</v>
      </c>
      <c r="C4" s="23"/>
      <c r="D4" s="23"/>
      <c r="E4" s="23"/>
      <c r="F4" s="23"/>
    </row>
    <row r="5" s="16" customFormat="1" ht="36" customHeight="1" spans="1:6">
      <c r="A5" s="23"/>
      <c r="B5" s="23" t="s">
        <v>4</v>
      </c>
      <c r="C5" s="23" t="s">
        <v>5</v>
      </c>
      <c r="D5" s="23" t="s">
        <v>6</v>
      </c>
      <c r="E5" s="23" t="s">
        <v>7</v>
      </c>
      <c r="F5" s="24" t="s">
        <v>8</v>
      </c>
    </row>
    <row r="6" s="17" customFormat="1" ht="36" customHeight="1" spans="1:6">
      <c r="A6" s="25" t="s">
        <v>9</v>
      </c>
      <c r="B6" s="25"/>
      <c r="C6" s="25"/>
      <c r="D6" s="25"/>
      <c r="E6" s="25"/>
      <c r="F6" s="25">
        <f>F7+F12+F22+F27+F30+F35+F42+F48</f>
        <v>265100</v>
      </c>
    </row>
    <row r="7" s="17" customFormat="1" ht="36" customHeight="1" spans="1:6">
      <c r="A7" s="25" t="s">
        <v>10</v>
      </c>
      <c r="B7" s="25"/>
      <c r="C7" s="25"/>
      <c r="D7" s="25"/>
      <c r="E7" s="25"/>
      <c r="F7" s="25">
        <f>SUM(F8:F11)</f>
        <v>90572</v>
      </c>
    </row>
    <row r="8" s="17" customFormat="1" ht="36" customHeight="1" spans="1:6">
      <c r="A8" s="26" t="s">
        <v>11</v>
      </c>
      <c r="B8" s="27" t="s">
        <v>12</v>
      </c>
      <c r="C8" s="27" t="s">
        <v>13</v>
      </c>
      <c r="D8" s="26" t="s">
        <v>14</v>
      </c>
      <c r="E8" s="26" t="s">
        <v>15</v>
      </c>
      <c r="F8" s="26">
        <v>72</v>
      </c>
    </row>
    <row r="9" s="17" customFormat="1" ht="36" customHeight="1" spans="1:6">
      <c r="A9" s="26" t="s">
        <v>11</v>
      </c>
      <c r="B9" s="27" t="s">
        <v>12</v>
      </c>
      <c r="C9" s="27" t="s">
        <v>16</v>
      </c>
      <c r="D9" s="26" t="s">
        <v>14</v>
      </c>
      <c r="E9" s="26" t="s">
        <v>17</v>
      </c>
      <c r="F9" s="26">
        <v>81500</v>
      </c>
    </row>
    <row r="10" s="17" customFormat="1" ht="36" customHeight="1" spans="1:6">
      <c r="A10" s="26" t="s">
        <v>11</v>
      </c>
      <c r="B10" s="26" t="s">
        <v>18</v>
      </c>
      <c r="C10" s="26" t="s">
        <v>19</v>
      </c>
      <c r="D10" s="26" t="s">
        <v>14</v>
      </c>
      <c r="E10" s="26" t="s">
        <v>20</v>
      </c>
      <c r="F10" s="26">
        <v>4000</v>
      </c>
    </row>
    <row r="11" s="17" customFormat="1" ht="36" customHeight="1" spans="1:6">
      <c r="A11" s="26" t="s">
        <v>11</v>
      </c>
      <c r="B11" s="26" t="s">
        <v>21</v>
      </c>
      <c r="C11" s="26"/>
      <c r="D11" s="26" t="s">
        <v>14</v>
      </c>
      <c r="E11" s="26" t="s">
        <v>20</v>
      </c>
      <c r="F11" s="26">
        <v>5000</v>
      </c>
    </row>
    <row r="12" s="17" customFormat="1" ht="36" customHeight="1" spans="1:6">
      <c r="A12" s="25" t="s">
        <v>22</v>
      </c>
      <c r="B12" s="28"/>
      <c r="C12" s="28"/>
      <c r="D12" s="28"/>
      <c r="E12" s="28"/>
      <c r="F12" s="25">
        <f>SUM(F13:F21)</f>
        <v>65200</v>
      </c>
    </row>
    <row r="13" s="17" customFormat="1" ht="36" customHeight="1" spans="1:6">
      <c r="A13" s="27" t="s">
        <v>23</v>
      </c>
      <c r="B13" s="26" t="s">
        <v>24</v>
      </c>
      <c r="C13" s="26" t="s">
        <v>25</v>
      </c>
      <c r="D13" s="26" t="s">
        <v>14</v>
      </c>
      <c r="E13" s="26" t="s">
        <v>15</v>
      </c>
      <c r="F13" s="26">
        <v>50.5</v>
      </c>
    </row>
    <row r="14" s="17" customFormat="1" ht="36" customHeight="1" spans="1:6">
      <c r="A14" s="27" t="s">
        <v>23</v>
      </c>
      <c r="B14" s="26" t="s">
        <v>26</v>
      </c>
      <c r="C14" s="26" t="s">
        <v>25</v>
      </c>
      <c r="D14" s="26" t="s">
        <v>14</v>
      </c>
      <c r="E14" s="26" t="s">
        <v>15</v>
      </c>
      <c r="F14" s="26">
        <v>49.5</v>
      </c>
    </row>
    <row r="15" s="17" customFormat="1" ht="36" customHeight="1" spans="1:6">
      <c r="A15" s="27" t="s">
        <v>23</v>
      </c>
      <c r="B15" s="26"/>
      <c r="C15" s="26" t="s">
        <v>27</v>
      </c>
      <c r="D15" s="26" t="s">
        <v>14</v>
      </c>
      <c r="E15" s="26" t="s">
        <v>17</v>
      </c>
      <c r="F15" s="26">
        <v>2100</v>
      </c>
    </row>
    <row r="16" s="17" customFormat="1" ht="36" customHeight="1" spans="1:6">
      <c r="A16" s="27" t="s">
        <v>23</v>
      </c>
      <c r="B16" s="26" t="s">
        <v>28</v>
      </c>
      <c r="C16" s="26" t="s">
        <v>29</v>
      </c>
      <c r="D16" s="27" t="s">
        <v>30</v>
      </c>
      <c r="E16" s="27" t="s">
        <v>31</v>
      </c>
      <c r="F16" s="26">
        <v>30000</v>
      </c>
    </row>
    <row r="17" s="17" customFormat="1" ht="36" customHeight="1" spans="1:6">
      <c r="A17" s="27" t="s">
        <v>23</v>
      </c>
      <c r="B17" s="26" t="s">
        <v>32</v>
      </c>
      <c r="C17" s="26" t="s">
        <v>27</v>
      </c>
      <c r="D17" s="26" t="s">
        <v>14</v>
      </c>
      <c r="E17" s="26" t="s">
        <v>20</v>
      </c>
      <c r="F17" s="26">
        <v>3000</v>
      </c>
    </row>
    <row r="18" s="17" customFormat="1" ht="36" customHeight="1" spans="1:6">
      <c r="A18" s="27" t="s">
        <v>23</v>
      </c>
      <c r="B18" s="26"/>
      <c r="C18" s="26"/>
      <c r="D18" s="26" t="s">
        <v>14</v>
      </c>
      <c r="E18" s="26" t="s">
        <v>20</v>
      </c>
      <c r="F18" s="26">
        <v>3000</v>
      </c>
    </row>
    <row r="19" s="18" customFormat="1" ht="36" customHeight="1" spans="1:6">
      <c r="A19" s="27" t="s">
        <v>23</v>
      </c>
      <c r="B19" s="27" t="s">
        <v>33</v>
      </c>
      <c r="C19" s="27" t="s">
        <v>34</v>
      </c>
      <c r="D19" s="27" t="s">
        <v>30</v>
      </c>
      <c r="E19" s="27" t="s">
        <v>35</v>
      </c>
      <c r="F19" s="26">
        <v>20000</v>
      </c>
    </row>
    <row r="20" s="18" customFormat="1" ht="36" customHeight="1" spans="1:6">
      <c r="A20" s="27" t="s">
        <v>23</v>
      </c>
      <c r="B20" s="27" t="s">
        <v>36</v>
      </c>
      <c r="C20" s="27" t="s">
        <v>37</v>
      </c>
      <c r="D20" s="27" t="s">
        <v>30</v>
      </c>
      <c r="E20" s="27" t="s">
        <v>35</v>
      </c>
      <c r="F20" s="26">
        <v>4000</v>
      </c>
    </row>
    <row r="21" s="18" customFormat="1" ht="36" customHeight="1" spans="1:6">
      <c r="A21" s="27" t="s">
        <v>23</v>
      </c>
      <c r="B21" s="27" t="s">
        <v>38</v>
      </c>
      <c r="C21" s="27" t="s">
        <v>39</v>
      </c>
      <c r="D21" s="27" t="s">
        <v>30</v>
      </c>
      <c r="E21" s="27" t="s">
        <v>35</v>
      </c>
      <c r="F21" s="26">
        <v>3000</v>
      </c>
    </row>
    <row r="22" s="18" customFormat="1" ht="36" customHeight="1" spans="1:6">
      <c r="A22" s="25" t="s">
        <v>40</v>
      </c>
      <c r="B22" s="25"/>
      <c r="C22" s="25"/>
      <c r="D22" s="28"/>
      <c r="E22" s="28"/>
      <c r="F22" s="25">
        <f>SUM(F23:F26)</f>
        <v>25332.5</v>
      </c>
    </row>
    <row r="23" s="18" customFormat="1" ht="36" customHeight="1" spans="1:6">
      <c r="A23" s="27" t="s">
        <v>41</v>
      </c>
      <c r="B23" s="26" t="s">
        <v>42</v>
      </c>
      <c r="C23" s="26" t="s">
        <v>25</v>
      </c>
      <c r="D23" s="26" t="s">
        <v>14</v>
      </c>
      <c r="E23" s="26" t="s">
        <v>15</v>
      </c>
      <c r="F23" s="26">
        <v>332.5</v>
      </c>
    </row>
    <row r="24" s="18" customFormat="1" ht="36" customHeight="1" spans="1:6">
      <c r="A24" s="27" t="s">
        <v>41</v>
      </c>
      <c r="B24" s="27" t="s">
        <v>43</v>
      </c>
      <c r="C24" s="27" t="s">
        <v>44</v>
      </c>
      <c r="D24" s="26" t="s">
        <v>14</v>
      </c>
      <c r="E24" s="26" t="s">
        <v>20</v>
      </c>
      <c r="F24" s="26">
        <v>3000</v>
      </c>
    </row>
    <row r="25" s="18" customFormat="1" ht="36" customHeight="1" spans="1:6">
      <c r="A25" s="27" t="s">
        <v>41</v>
      </c>
      <c r="B25" s="26"/>
      <c r="C25" s="26"/>
      <c r="D25" s="26" t="s">
        <v>14</v>
      </c>
      <c r="E25" s="26" t="s">
        <v>20</v>
      </c>
      <c r="F25" s="26">
        <v>2000</v>
      </c>
    </row>
    <row r="26" s="18" customFormat="1" ht="36" customHeight="1" spans="1:6">
      <c r="A26" s="27" t="s">
        <v>41</v>
      </c>
      <c r="B26" s="27" t="s">
        <v>45</v>
      </c>
      <c r="C26" s="27" t="s">
        <v>46</v>
      </c>
      <c r="D26" s="27" t="s">
        <v>30</v>
      </c>
      <c r="E26" s="27" t="s">
        <v>35</v>
      </c>
      <c r="F26" s="26">
        <v>20000</v>
      </c>
    </row>
    <row r="27" s="18" customFormat="1" ht="36" customHeight="1" spans="1:6">
      <c r="A27" s="25" t="s">
        <v>47</v>
      </c>
      <c r="B27" s="25"/>
      <c r="C27" s="25"/>
      <c r="D27" s="28"/>
      <c r="E27" s="28"/>
      <c r="F27" s="25">
        <f>SUM(F28:F29)</f>
        <v>23000</v>
      </c>
    </row>
    <row r="28" s="18" customFormat="1" ht="36" customHeight="1" spans="1:6">
      <c r="A28" s="27" t="s">
        <v>48</v>
      </c>
      <c r="B28" s="27"/>
      <c r="C28" s="27"/>
      <c r="D28" s="26" t="s">
        <v>14</v>
      </c>
      <c r="E28" s="26" t="s">
        <v>20</v>
      </c>
      <c r="F28" s="26">
        <v>3000</v>
      </c>
    </row>
    <row r="29" s="18" customFormat="1" ht="36" customHeight="1" spans="1:6">
      <c r="A29" s="27" t="s">
        <v>48</v>
      </c>
      <c r="B29" s="27" t="s">
        <v>49</v>
      </c>
      <c r="C29" s="27" t="s">
        <v>50</v>
      </c>
      <c r="D29" s="27" t="s">
        <v>30</v>
      </c>
      <c r="E29" s="27" t="s">
        <v>35</v>
      </c>
      <c r="F29" s="26">
        <v>20000</v>
      </c>
    </row>
    <row r="30" s="18" customFormat="1" ht="36" customHeight="1" spans="1:6">
      <c r="A30" s="25" t="s">
        <v>51</v>
      </c>
      <c r="B30" s="25"/>
      <c r="C30" s="25"/>
      <c r="D30" s="28"/>
      <c r="E30" s="28"/>
      <c r="F30" s="25">
        <f>SUM(F31:F34)</f>
        <v>29000</v>
      </c>
    </row>
    <row r="31" s="18" customFormat="1" ht="36" customHeight="1" spans="1:6">
      <c r="A31" s="27" t="s">
        <v>52</v>
      </c>
      <c r="B31" s="27" t="s">
        <v>53</v>
      </c>
      <c r="C31" s="27" t="s">
        <v>54</v>
      </c>
      <c r="D31" s="26" t="s">
        <v>14</v>
      </c>
      <c r="E31" s="26" t="s">
        <v>20</v>
      </c>
      <c r="F31" s="26">
        <v>1000</v>
      </c>
    </row>
    <row r="32" s="18" customFormat="1" ht="36" customHeight="1" spans="1:6">
      <c r="A32" s="27" t="s">
        <v>52</v>
      </c>
      <c r="B32" s="27" t="s">
        <v>55</v>
      </c>
      <c r="C32" s="27" t="s">
        <v>56</v>
      </c>
      <c r="D32" s="26" t="s">
        <v>14</v>
      </c>
      <c r="E32" s="26" t="s">
        <v>20</v>
      </c>
      <c r="F32" s="26">
        <v>3000</v>
      </c>
    </row>
    <row r="33" s="18" customFormat="1" ht="36" customHeight="1" spans="1:6">
      <c r="A33" s="27" t="s">
        <v>52</v>
      </c>
      <c r="B33" s="27" t="s">
        <v>57</v>
      </c>
      <c r="C33" s="27" t="s">
        <v>46</v>
      </c>
      <c r="D33" s="27" t="s">
        <v>30</v>
      </c>
      <c r="E33" s="27" t="s">
        <v>35</v>
      </c>
      <c r="F33" s="26">
        <v>20000</v>
      </c>
    </row>
    <row r="34" s="18" customFormat="1" ht="36" customHeight="1" spans="1:6">
      <c r="A34" s="27" t="s">
        <v>52</v>
      </c>
      <c r="B34" s="27" t="s">
        <v>58</v>
      </c>
      <c r="C34" s="27" t="s">
        <v>59</v>
      </c>
      <c r="D34" s="27" t="s">
        <v>30</v>
      </c>
      <c r="E34" s="27" t="s">
        <v>35</v>
      </c>
      <c r="F34" s="26">
        <v>5000</v>
      </c>
    </row>
    <row r="35" s="18" customFormat="1" ht="36" customHeight="1" spans="1:6">
      <c r="A35" s="25" t="s">
        <v>60</v>
      </c>
      <c r="B35" s="25"/>
      <c r="C35" s="25"/>
      <c r="D35" s="28"/>
      <c r="E35" s="28"/>
      <c r="F35" s="25">
        <f>SUM(F36:F41)</f>
        <v>11586.5</v>
      </c>
    </row>
    <row r="36" s="18" customFormat="1" ht="36" customHeight="1" spans="1:6">
      <c r="A36" s="27" t="s">
        <v>61</v>
      </c>
      <c r="B36" s="26" t="s">
        <v>62</v>
      </c>
      <c r="C36" s="26" t="s">
        <v>25</v>
      </c>
      <c r="D36" s="26" t="s">
        <v>14</v>
      </c>
      <c r="E36" s="26" t="s">
        <v>15</v>
      </c>
      <c r="F36" s="26">
        <v>1586.5</v>
      </c>
    </row>
    <row r="37" s="18" customFormat="1" ht="36" customHeight="1" spans="1:6">
      <c r="A37" s="27" t="s">
        <v>61</v>
      </c>
      <c r="B37" s="27"/>
      <c r="C37" s="27"/>
      <c r="D37" s="26" t="s">
        <v>14</v>
      </c>
      <c r="E37" s="26" t="s">
        <v>20</v>
      </c>
      <c r="F37" s="26">
        <v>1000</v>
      </c>
    </row>
    <row r="38" s="18" customFormat="1" ht="36" customHeight="1" spans="1:6">
      <c r="A38" s="27" t="s">
        <v>61</v>
      </c>
      <c r="B38" s="27" t="s">
        <v>63</v>
      </c>
      <c r="C38" s="27" t="s">
        <v>64</v>
      </c>
      <c r="D38" s="27" t="s">
        <v>30</v>
      </c>
      <c r="E38" s="27" t="s">
        <v>35</v>
      </c>
      <c r="F38" s="26">
        <v>5000</v>
      </c>
    </row>
    <row r="39" s="18" customFormat="1" ht="36" customHeight="1" spans="1:6">
      <c r="A39" s="27" t="s">
        <v>61</v>
      </c>
      <c r="B39" s="27" t="s">
        <v>65</v>
      </c>
      <c r="C39" s="27" t="s">
        <v>66</v>
      </c>
      <c r="D39" s="27" t="s">
        <v>30</v>
      </c>
      <c r="E39" s="27" t="s">
        <v>35</v>
      </c>
      <c r="F39" s="26">
        <v>1000</v>
      </c>
    </row>
    <row r="40" s="18" customFormat="1" ht="36" customHeight="1" spans="1:6">
      <c r="A40" s="27" t="s">
        <v>61</v>
      </c>
      <c r="B40" s="27" t="s">
        <v>65</v>
      </c>
      <c r="C40" s="27" t="s">
        <v>67</v>
      </c>
      <c r="D40" s="27" t="s">
        <v>30</v>
      </c>
      <c r="E40" s="27" t="s">
        <v>35</v>
      </c>
      <c r="F40" s="26">
        <v>1000</v>
      </c>
    </row>
    <row r="41" s="18" customFormat="1" ht="36" customHeight="1" spans="1:6">
      <c r="A41" s="27" t="s">
        <v>61</v>
      </c>
      <c r="B41" s="27" t="s">
        <v>68</v>
      </c>
      <c r="C41" s="27" t="s">
        <v>69</v>
      </c>
      <c r="D41" s="27" t="s">
        <v>30</v>
      </c>
      <c r="E41" s="27" t="s">
        <v>35</v>
      </c>
      <c r="F41" s="26">
        <v>2000</v>
      </c>
    </row>
    <row r="42" s="18" customFormat="1" ht="36" customHeight="1" spans="1:6">
      <c r="A42" s="25" t="s">
        <v>70</v>
      </c>
      <c r="B42" s="25"/>
      <c r="C42" s="25"/>
      <c r="D42" s="28"/>
      <c r="E42" s="28"/>
      <c r="F42" s="25">
        <f>SUM(F43:F47)</f>
        <v>10171.5</v>
      </c>
    </row>
    <row r="43" s="18" customFormat="1" ht="36" customHeight="1" spans="1:6">
      <c r="A43" s="26" t="s">
        <v>71</v>
      </c>
      <c r="B43" s="26" t="s">
        <v>72</v>
      </c>
      <c r="C43" s="26" t="s">
        <v>25</v>
      </c>
      <c r="D43" s="26" t="s">
        <v>14</v>
      </c>
      <c r="E43" s="26" t="s">
        <v>15</v>
      </c>
      <c r="F43" s="26">
        <v>171.5</v>
      </c>
    </row>
    <row r="44" s="18" customFormat="1" ht="36" customHeight="1" spans="1:6">
      <c r="A44" s="27" t="s">
        <v>71</v>
      </c>
      <c r="B44" s="27"/>
      <c r="C44" s="27"/>
      <c r="D44" s="26" t="s">
        <v>14</v>
      </c>
      <c r="E44" s="26" t="s">
        <v>20</v>
      </c>
      <c r="F44" s="26">
        <v>1000</v>
      </c>
    </row>
    <row r="45" s="18" customFormat="1" ht="36" customHeight="1" spans="1:6">
      <c r="A45" s="27" t="s">
        <v>71</v>
      </c>
      <c r="B45" s="27" t="s">
        <v>73</v>
      </c>
      <c r="C45" s="27" t="s">
        <v>74</v>
      </c>
      <c r="D45" s="27" t="s">
        <v>30</v>
      </c>
      <c r="E45" s="27" t="s">
        <v>35</v>
      </c>
      <c r="F45" s="26">
        <v>5000</v>
      </c>
    </row>
    <row r="46" s="18" customFormat="1" ht="36" customHeight="1" spans="1:6">
      <c r="A46" s="27" t="s">
        <v>71</v>
      </c>
      <c r="B46" s="27" t="s">
        <v>73</v>
      </c>
      <c r="C46" s="27" t="s">
        <v>75</v>
      </c>
      <c r="D46" s="27" t="s">
        <v>30</v>
      </c>
      <c r="E46" s="27" t="s">
        <v>35</v>
      </c>
      <c r="F46" s="26">
        <v>2000</v>
      </c>
    </row>
    <row r="47" s="18" customFormat="1" ht="36" customHeight="1" spans="1:6">
      <c r="A47" s="27" t="s">
        <v>71</v>
      </c>
      <c r="B47" s="27" t="s">
        <v>73</v>
      </c>
      <c r="C47" s="27" t="s">
        <v>76</v>
      </c>
      <c r="D47" s="27" t="s">
        <v>30</v>
      </c>
      <c r="E47" s="27" t="s">
        <v>35</v>
      </c>
      <c r="F47" s="26">
        <v>2000</v>
      </c>
    </row>
    <row r="48" s="18" customFormat="1" ht="36" customHeight="1" spans="1:6">
      <c r="A48" s="25" t="s">
        <v>77</v>
      </c>
      <c r="B48" s="25"/>
      <c r="C48" s="25"/>
      <c r="D48" s="28"/>
      <c r="E48" s="28"/>
      <c r="F48" s="25">
        <f>SUM(F49:F53)</f>
        <v>10237.5</v>
      </c>
    </row>
    <row r="49" s="18" customFormat="1" ht="36" customHeight="1" spans="1:6">
      <c r="A49" s="27" t="s">
        <v>78</v>
      </c>
      <c r="B49" s="26" t="s">
        <v>79</v>
      </c>
      <c r="C49" s="26" t="s">
        <v>25</v>
      </c>
      <c r="D49" s="26" t="s">
        <v>14</v>
      </c>
      <c r="E49" s="26" t="s">
        <v>15</v>
      </c>
      <c r="F49" s="26">
        <v>237.5</v>
      </c>
    </row>
    <row r="50" s="18" customFormat="1" ht="36" customHeight="1" spans="1:6">
      <c r="A50" s="27" t="s">
        <v>78</v>
      </c>
      <c r="B50" s="27"/>
      <c r="C50" s="27"/>
      <c r="D50" s="26" t="s">
        <v>14</v>
      </c>
      <c r="E50" s="26" t="s">
        <v>20</v>
      </c>
      <c r="F50" s="26">
        <v>1000</v>
      </c>
    </row>
    <row r="51" s="18" customFormat="1" ht="36" customHeight="1" spans="1:6">
      <c r="A51" s="27" t="s">
        <v>78</v>
      </c>
      <c r="B51" s="27" t="s">
        <v>80</v>
      </c>
      <c r="C51" s="27" t="s">
        <v>81</v>
      </c>
      <c r="D51" s="27" t="s">
        <v>30</v>
      </c>
      <c r="E51" s="27" t="s">
        <v>35</v>
      </c>
      <c r="F51" s="26">
        <v>2000</v>
      </c>
    </row>
    <row r="52" s="18" customFormat="1" ht="36" customHeight="1" spans="1:6">
      <c r="A52" s="27" t="s">
        <v>78</v>
      </c>
      <c r="B52" s="27" t="s">
        <v>82</v>
      </c>
      <c r="C52" s="27" t="s">
        <v>83</v>
      </c>
      <c r="D52" s="27" t="s">
        <v>30</v>
      </c>
      <c r="E52" s="27" t="s">
        <v>35</v>
      </c>
      <c r="F52" s="26">
        <v>2000</v>
      </c>
    </row>
    <row r="53" s="18" customFormat="1" ht="36" customHeight="1" spans="1:6">
      <c r="A53" s="27" t="s">
        <v>78</v>
      </c>
      <c r="B53" s="27" t="s">
        <v>84</v>
      </c>
      <c r="C53" s="27" t="s">
        <v>85</v>
      </c>
      <c r="D53" s="27" t="s">
        <v>30</v>
      </c>
      <c r="E53" s="27" t="s">
        <v>35</v>
      </c>
      <c r="F53" s="26">
        <v>5000</v>
      </c>
    </row>
    <row r="54" spans="4:5">
      <c r="D54" s="29"/>
      <c r="E54" s="29"/>
    </row>
  </sheetData>
  <autoFilter ref="A5:F53"/>
  <mergeCells count="3">
    <mergeCell ref="A2:F2"/>
    <mergeCell ref="B4:F4"/>
    <mergeCell ref="A4:A5"/>
  </mergeCells>
  <pageMargins left="0.707638888888889" right="0.707638888888889" top="0.747916666666667" bottom="0.747916666666667" header="0.313888888888889" footer="0.313888888888889"/>
  <pageSetup paperSize="9" scale="75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R14"/>
  <sheetViews>
    <sheetView workbookViewId="0">
      <selection activeCell="J22" sqref="J22"/>
    </sheetView>
  </sheetViews>
  <sheetFormatPr defaultColWidth="9" defaultRowHeight="13.5"/>
  <cols>
    <col min="1" max="1" width="14.125" style="1" customWidth="1"/>
    <col min="2" max="2" width="12.125" style="1" customWidth="1"/>
    <col min="3" max="3" width="11.375" style="1" customWidth="1"/>
    <col min="4" max="4" width="9.75" style="1" customWidth="1"/>
    <col min="5" max="5" width="10" style="1" customWidth="1"/>
    <col min="6" max="6" width="9.125" style="1" customWidth="1"/>
    <col min="7" max="7" width="9.5" style="1" customWidth="1"/>
    <col min="8" max="8" width="7.625" style="1" customWidth="1"/>
    <col min="9" max="9" width="10.625" style="1" customWidth="1"/>
    <col min="10" max="10" width="12.75" style="1" customWidth="1"/>
    <col min="11" max="11" width="10" style="1" customWidth="1"/>
    <col min="12" max="12" width="7.875" style="1" customWidth="1"/>
    <col min="13" max="13" width="8.5" style="1" customWidth="1"/>
    <col min="14" max="14" width="10.125" style="1" customWidth="1"/>
    <col min="15" max="15" width="7.75" style="1" customWidth="1"/>
    <col min="16" max="16" width="8.875" style="1" customWidth="1"/>
    <col min="17" max="17" width="10.375" style="1" customWidth="1"/>
    <col min="18" max="18" width="10.625" style="1" customWidth="1"/>
    <col min="19" max="16384" width="9" style="1"/>
  </cols>
  <sheetData>
    <row r="2" ht="45" customHeight="1" spans="1:18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6" customHeight="1" spans="18:18">
      <c r="R3" s="15" t="s">
        <v>1</v>
      </c>
    </row>
    <row r="4" ht="49" customHeight="1" spans="1:18">
      <c r="A4" s="3" t="s">
        <v>87</v>
      </c>
      <c r="B4" s="4" t="s">
        <v>88</v>
      </c>
      <c r="C4" s="4" t="s">
        <v>89</v>
      </c>
      <c r="D4" s="4" t="s">
        <v>90</v>
      </c>
      <c r="E4" s="4" t="s">
        <v>91</v>
      </c>
      <c r="F4" s="5" t="s">
        <v>92</v>
      </c>
      <c r="G4" s="5" t="s">
        <v>93</v>
      </c>
      <c r="H4" s="6" t="s">
        <v>94</v>
      </c>
      <c r="I4" s="11"/>
      <c r="J4" s="9" t="s">
        <v>95</v>
      </c>
      <c r="K4" s="12" t="s">
        <v>15</v>
      </c>
      <c r="L4" s="13"/>
      <c r="M4" s="14"/>
      <c r="N4" s="12" t="s">
        <v>31</v>
      </c>
      <c r="O4" s="13"/>
      <c r="P4" s="14"/>
      <c r="Q4" s="9" t="s">
        <v>35</v>
      </c>
      <c r="R4" s="9" t="s">
        <v>20</v>
      </c>
    </row>
    <row r="5" ht="36" customHeight="1" spans="1:18">
      <c r="A5" s="7"/>
      <c r="B5" s="7"/>
      <c r="C5" s="8"/>
      <c r="D5" s="8"/>
      <c r="E5" s="8"/>
      <c r="F5" s="9" t="s">
        <v>96</v>
      </c>
      <c r="G5" s="9" t="s">
        <v>97</v>
      </c>
      <c r="H5" s="9" t="s">
        <v>96</v>
      </c>
      <c r="I5" s="9" t="s">
        <v>97</v>
      </c>
      <c r="J5" s="9" t="s">
        <v>98</v>
      </c>
      <c r="K5" s="9" t="s">
        <v>98</v>
      </c>
      <c r="L5" s="9" t="s">
        <v>96</v>
      </c>
      <c r="M5" s="9" t="s">
        <v>97</v>
      </c>
      <c r="N5" s="9" t="s">
        <v>99</v>
      </c>
      <c r="O5" s="9" t="s">
        <v>96</v>
      </c>
      <c r="P5" s="9" t="s">
        <v>97</v>
      </c>
      <c r="Q5" s="9" t="s">
        <v>99</v>
      </c>
      <c r="R5" s="9" t="s">
        <v>98</v>
      </c>
    </row>
    <row r="6" ht="27" customHeight="1" spans="1:18">
      <c r="A6" s="5" t="s">
        <v>100</v>
      </c>
      <c r="B6" s="5">
        <f t="shared" ref="B6:R6" si="0">SUM(B7:B14)</f>
        <v>381900</v>
      </c>
      <c r="C6" s="5">
        <f t="shared" si="0"/>
        <v>265100</v>
      </c>
      <c r="D6" s="5">
        <f t="shared" si="0"/>
        <v>44300</v>
      </c>
      <c r="E6" s="5">
        <f t="shared" si="0"/>
        <v>72500</v>
      </c>
      <c r="F6" s="10">
        <f t="shared" si="0"/>
        <v>6700</v>
      </c>
      <c r="G6" s="10">
        <f t="shared" si="0"/>
        <v>1000</v>
      </c>
      <c r="H6" s="10">
        <f t="shared" si="0"/>
        <v>950</v>
      </c>
      <c r="I6" s="10">
        <f t="shared" si="0"/>
        <v>25950</v>
      </c>
      <c r="J6" s="10">
        <f t="shared" si="0"/>
        <v>83600</v>
      </c>
      <c r="K6" s="10">
        <f t="shared" si="0"/>
        <v>2500</v>
      </c>
      <c r="L6" s="10">
        <f t="shared" si="0"/>
        <v>10730</v>
      </c>
      <c r="M6" s="10">
        <f t="shared" si="0"/>
        <v>21870</v>
      </c>
      <c r="N6" s="10">
        <f t="shared" si="0"/>
        <v>30000</v>
      </c>
      <c r="O6" s="10">
        <f t="shared" si="0"/>
        <v>25920</v>
      </c>
      <c r="P6" s="10">
        <f t="shared" si="0"/>
        <v>23680</v>
      </c>
      <c r="Q6" s="10">
        <f t="shared" si="0"/>
        <v>119000</v>
      </c>
      <c r="R6" s="10">
        <f t="shared" si="0"/>
        <v>30000</v>
      </c>
    </row>
    <row r="7" ht="27" customHeight="1" spans="1:18">
      <c r="A7" s="5" t="s">
        <v>11</v>
      </c>
      <c r="B7" s="5">
        <f>SUM(C7:E7)</f>
        <v>92612</v>
      </c>
      <c r="C7" s="5">
        <f>J7+K7+N7+Q7+R7</f>
        <v>90572</v>
      </c>
      <c r="D7" s="5"/>
      <c r="E7" s="5">
        <f>G7+I7+M7+P7</f>
        <v>2040</v>
      </c>
      <c r="F7" s="10"/>
      <c r="G7" s="10">
        <v>40</v>
      </c>
      <c r="H7" s="10"/>
      <c r="I7" s="10">
        <v>1000</v>
      </c>
      <c r="J7" s="10">
        <v>81500</v>
      </c>
      <c r="K7" s="10">
        <v>72</v>
      </c>
      <c r="L7" s="10"/>
      <c r="M7" s="10">
        <v>1000</v>
      </c>
      <c r="N7" s="10"/>
      <c r="O7" s="10"/>
      <c r="P7" s="10"/>
      <c r="Q7" s="10"/>
      <c r="R7" s="10">
        <v>9000</v>
      </c>
    </row>
    <row r="8" ht="27" customHeight="1" spans="1:18">
      <c r="A8" s="5" t="s">
        <v>23</v>
      </c>
      <c r="B8" s="5">
        <f t="shared" ref="B8:B14" si="1">SUM(C8:E8)</f>
        <v>85181.12</v>
      </c>
      <c r="C8" s="5">
        <f t="shared" ref="C8:C14" si="2">J8+K8+N8+Q8+R8</f>
        <v>65200</v>
      </c>
      <c r="D8" s="5">
        <f t="shared" ref="D8:D14" si="3">F8+H8+L8+O8</f>
        <v>16697</v>
      </c>
      <c r="E8" s="5">
        <f t="shared" ref="E8:E14" si="4">G8+I8+M8+P8</f>
        <v>3284.12</v>
      </c>
      <c r="F8" s="10">
        <v>97</v>
      </c>
      <c r="G8" s="10">
        <v>180</v>
      </c>
      <c r="H8" s="10">
        <v>950</v>
      </c>
      <c r="I8" s="10">
        <v>1944.12</v>
      </c>
      <c r="J8" s="10">
        <v>2100</v>
      </c>
      <c r="K8" s="10">
        <v>100</v>
      </c>
      <c r="L8" s="10">
        <v>3130</v>
      </c>
      <c r="M8" s="10">
        <v>1160</v>
      </c>
      <c r="N8" s="10">
        <v>30000</v>
      </c>
      <c r="O8" s="10">
        <v>12520</v>
      </c>
      <c r="P8" s="10"/>
      <c r="Q8" s="10">
        <v>27000</v>
      </c>
      <c r="R8" s="10">
        <v>6000</v>
      </c>
    </row>
    <row r="9" ht="27" customHeight="1" spans="1:18">
      <c r="A9" s="5" t="s">
        <v>41</v>
      </c>
      <c r="B9" s="5">
        <f t="shared" si="1"/>
        <v>30777.08</v>
      </c>
      <c r="C9" s="5">
        <f t="shared" si="2"/>
        <v>25332.5</v>
      </c>
      <c r="D9" s="5"/>
      <c r="E9" s="5">
        <f t="shared" si="4"/>
        <v>5444.58</v>
      </c>
      <c r="F9" s="10"/>
      <c r="G9" s="10">
        <v>220</v>
      </c>
      <c r="H9" s="10"/>
      <c r="I9" s="10">
        <v>2604.58</v>
      </c>
      <c r="J9" s="10"/>
      <c r="K9" s="10">
        <v>332.5</v>
      </c>
      <c r="L9" s="10"/>
      <c r="M9" s="10">
        <v>2620</v>
      </c>
      <c r="N9" s="10"/>
      <c r="O9" s="10"/>
      <c r="P9" s="10"/>
      <c r="Q9" s="10">
        <v>20000</v>
      </c>
      <c r="R9" s="10">
        <v>5000</v>
      </c>
    </row>
    <row r="10" ht="27" customHeight="1" spans="1:18">
      <c r="A10" s="5" t="s">
        <v>48</v>
      </c>
      <c r="B10" s="5">
        <f t="shared" si="1"/>
        <v>40963.22</v>
      </c>
      <c r="C10" s="5">
        <f t="shared" si="2"/>
        <v>23000</v>
      </c>
      <c r="D10" s="5">
        <f t="shared" si="3"/>
        <v>930</v>
      </c>
      <c r="E10" s="5">
        <f t="shared" si="4"/>
        <v>17033.22</v>
      </c>
      <c r="F10" s="10">
        <v>490</v>
      </c>
      <c r="G10" s="10">
        <v>160</v>
      </c>
      <c r="H10" s="10"/>
      <c r="I10" s="10">
        <v>4993.22</v>
      </c>
      <c r="J10" s="10"/>
      <c r="K10" s="10"/>
      <c r="L10" s="10">
        <v>440</v>
      </c>
      <c r="M10" s="10">
        <v>11880</v>
      </c>
      <c r="N10" s="10"/>
      <c r="O10" s="10"/>
      <c r="P10" s="10"/>
      <c r="Q10" s="10">
        <v>20000</v>
      </c>
      <c r="R10" s="10">
        <v>3000</v>
      </c>
    </row>
    <row r="11" ht="27" customHeight="1" spans="1:18">
      <c r="A11" s="5" t="s">
        <v>52</v>
      </c>
      <c r="B11" s="5">
        <f t="shared" si="1"/>
        <v>77433.86</v>
      </c>
      <c r="C11" s="5">
        <f t="shared" si="2"/>
        <v>29000</v>
      </c>
      <c r="D11" s="5">
        <f t="shared" si="3"/>
        <v>23743</v>
      </c>
      <c r="E11" s="5">
        <f t="shared" si="4"/>
        <v>24690.86</v>
      </c>
      <c r="F11" s="10">
        <v>6113</v>
      </c>
      <c r="G11" s="10">
        <v>180</v>
      </c>
      <c r="H11" s="10"/>
      <c r="I11" s="10">
        <v>9120.86</v>
      </c>
      <c r="J11" s="10"/>
      <c r="K11" s="10"/>
      <c r="L11" s="10">
        <v>4230</v>
      </c>
      <c r="M11" s="10">
        <v>4710</v>
      </c>
      <c r="N11" s="10"/>
      <c r="O11" s="10">
        <v>13400</v>
      </c>
      <c r="P11" s="10">
        <v>10680</v>
      </c>
      <c r="Q11" s="10">
        <v>25000</v>
      </c>
      <c r="R11" s="10">
        <v>4000</v>
      </c>
    </row>
    <row r="12" ht="27" customHeight="1" spans="1:18">
      <c r="A12" s="5" t="s">
        <v>61</v>
      </c>
      <c r="B12" s="5">
        <f t="shared" si="1"/>
        <v>13209.38</v>
      </c>
      <c r="C12" s="5">
        <f t="shared" si="2"/>
        <v>11586.5</v>
      </c>
      <c r="D12" s="5"/>
      <c r="E12" s="5">
        <f t="shared" si="4"/>
        <v>1622.88</v>
      </c>
      <c r="F12" s="10"/>
      <c r="G12" s="10">
        <v>140</v>
      </c>
      <c r="H12" s="10"/>
      <c r="I12" s="10">
        <v>1102.88</v>
      </c>
      <c r="J12" s="10"/>
      <c r="K12" s="10">
        <v>1586.5</v>
      </c>
      <c r="L12" s="10"/>
      <c r="M12" s="10">
        <v>380</v>
      </c>
      <c r="N12" s="10"/>
      <c r="O12" s="10"/>
      <c r="P12" s="10"/>
      <c r="Q12" s="10">
        <v>9000</v>
      </c>
      <c r="R12" s="10">
        <v>1000</v>
      </c>
    </row>
    <row r="13" ht="27" customHeight="1" spans="1:18">
      <c r="A13" s="5" t="s">
        <v>71</v>
      </c>
      <c r="B13" s="5">
        <f t="shared" si="1"/>
        <v>11193.84</v>
      </c>
      <c r="C13" s="5">
        <f t="shared" si="2"/>
        <v>10171.5</v>
      </c>
      <c r="D13" s="5">
        <f t="shared" si="3"/>
        <v>460</v>
      </c>
      <c r="E13" s="5">
        <f t="shared" si="4"/>
        <v>562.34</v>
      </c>
      <c r="F13" s="10"/>
      <c r="G13" s="10">
        <v>80</v>
      </c>
      <c r="H13" s="10"/>
      <c r="I13" s="10">
        <v>362.34</v>
      </c>
      <c r="J13" s="10"/>
      <c r="K13" s="10">
        <v>171.5</v>
      </c>
      <c r="L13" s="10">
        <v>460</v>
      </c>
      <c r="M13" s="10">
        <v>120</v>
      </c>
      <c r="N13" s="10"/>
      <c r="O13" s="10"/>
      <c r="P13" s="10"/>
      <c r="Q13" s="10">
        <v>9000</v>
      </c>
      <c r="R13" s="10">
        <v>1000</v>
      </c>
    </row>
    <row r="14" ht="27" customHeight="1" spans="1:18">
      <c r="A14" s="5" t="s">
        <v>101</v>
      </c>
      <c r="B14" s="5">
        <f t="shared" si="1"/>
        <v>30529.5</v>
      </c>
      <c r="C14" s="5">
        <f t="shared" si="2"/>
        <v>10237.5</v>
      </c>
      <c r="D14" s="5">
        <f t="shared" si="3"/>
        <v>2470</v>
      </c>
      <c r="E14" s="5">
        <f t="shared" si="4"/>
        <v>17822</v>
      </c>
      <c r="F14" s="10"/>
      <c r="G14" s="10"/>
      <c r="H14" s="10"/>
      <c r="I14" s="10">
        <v>4822</v>
      </c>
      <c r="J14" s="10"/>
      <c r="K14" s="10">
        <v>237.5</v>
      </c>
      <c r="L14" s="10">
        <v>2470</v>
      </c>
      <c r="M14" s="10"/>
      <c r="N14" s="10"/>
      <c r="O14" s="10"/>
      <c r="P14" s="10">
        <v>13000</v>
      </c>
      <c r="Q14" s="10">
        <v>9000</v>
      </c>
      <c r="R14" s="10">
        <v>1000</v>
      </c>
    </row>
  </sheetData>
  <mergeCells count="9">
    <mergeCell ref="A2:R2"/>
    <mergeCell ref="H4:I4"/>
    <mergeCell ref="K4:M4"/>
    <mergeCell ref="N4:P4"/>
    <mergeCell ref="A4:A5"/>
    <mergeCell ref="B4:B5"/>
    <mergeCell ref="C4:C5"/>
    <mergeCell ref="D4:D5"/>
    <mergeCell ref="E4:E5"/>
  </mergeCells>
  <printOptions horizontalCentered="1"/>
  <pageMargins left="0.118055555555556" right="0.196527777777778" top="1" bottom="1" header="0.511805555555556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新增债券资金发行使用情况表</vt:lpstr>
      <vt:lpstr>债券资金发行使用汇总表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wf</cp:lastModifiedBy>
  <dcterms:created xsi:type="dcterms:W3CDTF">2006-09-16T00:00:00Z</dcterms:created>
  <dcterms:modified xsi:type="dcterms:W3CDTF">2021-06-03T05:34:50Z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